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85" windowHeight="6630"/>
  </bookViews>
  <sheets>
    <sheet name="Sheet1" sheetId="1" r:id="rId1"/>
    <sheet name="Sheet2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B12" i="1" l="1"/>
  <c r="B24" i="1" l="1"/>
  <c r="B23" i="1"/>
  <c r="B22" i="1"/>
  <c r="B14" i="1" l="1"/>
  <c r="B6" i="1" l="1"/>
  <c r="B16" i="1" l="1"/>
  <c r="B26" i="1" s="1"/>
  <c r="B27" i="1" s="1"/>
</calcChain>
</file>

<file path=xl/sharedStrings.xml><?xml version="1.0" encoding="utf-8"?>
<sst xmlns="http://schemas.openxmlformats.org/spreadsheetml/2006/main" count="19" uniqueCount="18">
  <si>
    <t>Decreases</t>
  </si>
  <si>
    <t>Total Decreases</t>
  </si>
  <si>
    <t>Increases</t>
  </si>
  <si>
    <t>MDDC Amendment for Trainings</t>
  </si>
  <si>
    <t>Communication package for BHH</t>
  </si>
  <si>
    <t>Total Increases</t>
  </si>
  <si>
    <t>Possible SIM Budget Adjustments</t>
  </si>
  <si>
    <t>Balance Available</t>
  </si>
  <si>
    <r>
      <t xml:space="preserve">Available Funds </t>
    </r>
    <r>
      <rPr>
        <sz val="8"/>
        <color theme="1"/>
        <rFont val="Times New Roman"/>
        <family val="1"/>
      </rPr>
      <t>from contractual budget</t>
    </r>
  </si>
  <si>
    <t>Personnel</t>
  </si>
  <si>
    <t>Operations</t>
  </si>
  <si>
    <t>Transition Team Costs</t>
  </si>
  <si>
    <t>Contractual (Lewin)</t>
  </si>
  <si>
    <t>Subtotal</t>
  </si>
  <si>
    <t>STACAP (3.227)</t>
  </si>
  <si>
    <t>Grand Total</t>
  </si>
  <si>
    <t>Leftovers</t>
  </si>
  <si>
    <t>QC Amendment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</si>
</sst>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4"/>
      <color theme="1"/>
      <name val="Times New Roman"/>
      <family val="2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2" borderId="1" xfId="0" applyFill="1" applyBorder="1"/>
    <xf numFmtId="164" fontId="0" fillId="2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5" borderId="1" xfId="0" applyFill="1" applyBorder="1"/>
    <xf numFmtId="164" fontId="0" fillId="5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sktop\SIM%20Budgets\SIM%20financi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harts"/>
      <sheetName val="Costs"/>
      <sheetName val="AFA"/>
      <sheetName val="monthly ongoing 14"/>
      <sheetName val="monthly ongoing 15"/>
      <sheetName val="ongoing charts"/>
      <sheetName val="Work St FFY15"/>
      <sheetName val="Objects FFY15"/>
      <sheetName val="special"/>
      <sheetName val="status"/>
      <sheetName val="Obligated"/>
      <sheetName val="contracts"/>
      <sheetName val="carryover"/>
      <sheetName val="revision"/>
      <sheetName val="Work St FFY13"/>
      <sheetName val="Objects FFY13"/>
      <sheetName val="Work St FFY14"/>
      <sheetName val="Objects FFY14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C5">
            <v>951508.8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B17" sqref="B17"/>
    </sheetView>
  </sheetViews>
  <sheetFormatPr defaultRowHeight="18.75" x14ac:dyDescent="0.3"/>
  <cols>
    <col min="1" max="1" width="34.88671875" customWidth="1"/>
    <col min="2" max="2" width="13.21875" style="1" customWidth="1"/>
  </cols>
  <sheetData>
    <row r="1" spans="1:2" x14ac:dyDescent="0.3">
      <c r="A1" t="s">
        <v>6</v>
      </c>
    </row>
    <row r="2" spans="1:2" x14ac:dyDescent="0.3">
      <c r="A2" s="2" t="s">
        <v>0</v>
      </c>
      <c r="B2" s="3"/>
    </row>
    <row r="3" spans="1:2" x14ac:dyDescent="0.3">
      <c r="A3" s="2"/>
      <c r="B3" s="3"/>
    </row>
    <row r="4" spans="1:2" x14ac:dyDescent="0.3">
      <c r="A4" s="2"/>
      <c r="B4" s="3"/>
    </row>
    <row r="5" spans="1:2" x14ac:dyDescent="0.3">
      <c r="A5" s="2"/>
      <c r="B5" s="3"/>
    </row>
    <row r="6" spans="1:2" x14ac:dyDescent="0.3">
      <c r="A6" s="2" t="s">
        <v>1</v>
      </c>
      <c r="B6" s="3">
        <f>SUM(B3:B5)</f>
        <v>0</v>
      </c>
    </row>
    <row r="8" spans="1:2" x14ac:dyDescent="0.3">
      <c r="A8" s="4" t="s">
        <v>2</v>
      </c>
      <c r="B8" s="5"/>
    </row>
    <row r="9" spans="1:2" x14ac:dyDescent="0.3">
      <c r="A9" s="4" t="s">
        <v>3</v>
      </c>
      <c r="B9" s="5">
        <v>36958</v>
      </c>
    </row>
    <row r="10" spans="1:2" x14ac:dyDescent="0.3">
      <c r="A10" s="4" t="s">
        <v>4</v>
      </c>
      <c r="B10" s="5">
        <v>175000</v>
      </c>
    </row>
    <row r="11" spans="1:2" x14ac:dyDescent="0.3">
      <c r="A11" s="4" t="s">
        <v>17</v>
      </c>
      <c r="B11" s="5">
        <v>250398</v>
      </c>
    </row>
    <row r="12" spans="1:2" x14ac:dyDescent="0.3">
      <c r="A12" s="4" t="s">
        <v>5</v>
      </c>
      <c r="B12" s="5">
        <f>SUM(B9:B11)</f>
        <v>462356</v>
      </c>
    </row>
    <row r="14" spans="1:2" x14ac:dyDescent="0.3">
      <c r="A14" s="6" t="s">
        <v>8</v>
      </c>
      <c r="B14" s="7">
        <f>[1]Obligated!$C$5+B6</f>
        <v>951508.8</v>
      </c>
    </row>
    <row r="16" spans="1:2" x14ac:dyDescent="0.3">
      <c r="A16" s="8" t="s">
        <v>7</v>
      </c>
      <c r="B16" s="9">
        <f>B14-B12</f>
        <v>489152.80000000005</v>
      </c>
    </row>
    <row r="17" spans="1:2" ht="88.9" customHeight="1" x14ac:dyDescent="0.3"/>
    <row r="18" spans="1:2" x14ac:dyDescent="0.3">
      <c r="A18" t="s">
        <v>11</v>
      </c>
    </row>
    <row r="19" spans="1:2" x14ac:dyDescent="0.3">
      <c r="A19" t="s">
        <v>9</v>
      </c>
      <c r="B19" s="1">
        <v>340000</v>
      </c>
    </row>
    <row r="20" spans="1:2" x14ac:dyDescent="0.3">
      <c r="A20" t="s">
        <v>10</v>
      </c>
      <c r="B20" s="1">
        <v>18673</v>
      </c>
    </row>
    <row r="21" spans="1:2" x14ac:dyDescent="0.3">
      <c r="A21" t="s">
        <v>12</v>
      </c>
      <c r="B21" s="1">
        <v>100000</v>
      </c>
    </row>
    <row r="22" spans="1:2" x14ac:dyDescent="0.3">
      <c r="A22" t="s">
        <v>13</v>
      </c>
      <c r="B22" s="1">
        <f>SUM(B19:B21)</f>
        <v>458673</v>
      </c>
    </row>
    <row r="23" spans="1:2" x14ac:dyDescent="0.3">
      <c r="A23" t="s">
        <v>14</v>
      </c>
      <c r="B23" s="1">
        <f>B22*0.03227</f>
        <v>14801.377710000001</v>
      </c>
    </row>
    <row r="24" spans="1:2" x14ac:dyDescent="0.3">
      <c r="A24" t="s">
        <v>15</v>
      </c>
      <c r="B24" s="1">
        <f>SUM(B22:B23)</f>
        <v>473474.37771000003</v>
      </c>
    </row>
    <row r="26" spans="1:2" x14ac:dyDescent="0.3">
      <c r="A26" t="s">
        <v>7</v>
      </c>
      <c r="B26" s="1">
        <f>B16</f>
        <v>489152.80000000005</v>
      </c>
    </row>
    <row r="27" spans="1:2" x14ac:dyDescent="0.3">
      <c r="A27" t="s">
        <v>16</v>
      </c>
      <c r="B27" s="1">
        <f>B26-B24</f>
        <v>15678.422290000017</v>
      </c>
    </row>
  </sheetData>
  <pageMargins left="0.7" right="0.7" top="0.75" bottom="0.75" header="0.3" footer="0.3"/>
  <pageSetup orientation="portrait" r:id="rId1"/>
  <headerFooter>
    <oddFooter>&amp;R&amp;10&amp;D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Henry, Alan</dc:creator>
  <cp:lastModifiedBy>Chenard, Randal</cp:lastModifiedBy>
  <cp:lastPrinted>2015-07-30T17:01:39Z</cp:lastPrinted>
  <dcterms:created xsi:type="dcterms:W3CDTF">2015-05-13T14:20:36Z</dcterms:created>
  <dcterms:modified xsi:type="dcterms:W3CDTF">2015-07-30T17:10:41Z</dcterms:modified>
</cp:coreProperties>
</file>